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'утверждены'!$A$1:$S$42</definedName>
  </definedNames>
  <calcPr fullCalcOnLoad="1"/>
</workbook>
</file>

<file path=xl/sharedStrings.xml><?xml version="1.0" encoding="utf-8"?>
<sst xmlns="http://schemas.openxmlformats.org/spreadsheetml/2006/main" count="62" uniqueCount="42">
  <si>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</si>
  <si>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</si>
  <si>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</si>
  <si>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</si>
  <si>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</si>
  <si>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</si>
  <si>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</si>
  <si>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</si>
  <si>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</si>
  <si>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</si>
  <si>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</si>
  <si>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</si>
  <si>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 xml:space="preserve">II- Краевые (федеральные) целевые программы предусмотренные к софинансированию </t>
  </si>
  <si>
    <t>ИТОГО ПО КРАЕВЫМ ПРОГРАММАМ</t>
  </si>
  <si>
    <t>ВСЕГО ПО  ГЛАВНОМУ РАСПОРЯДИТЕЛЮ БЮДЖЕТНЫХ СРЕДСТВ</t>
  </si>
  <si>
    <t>ИСП. Саакова М.В. 6-34-32</t>
  </si>
  <si>
    <t>Проведение мероприятий для молодежи.</t>
  </si>
  <si>
    <t>Обеспечение доступа инвалидов к объектам социальной инфраструктуры</t>
  </si>
  <si>
    <t>Проведение мероприятий пр пртиводействию коррупции в поселении</t>
  </si>
  <si>
    <t>Охрана общественного правопорядка</t>
  </si>
  <si>
    <t>ремонт  и капитальный ремонт дорог</t>
  </si>
  <si>
    <t>Отчет о выполнении муниципальных и ведомственных программ  в 2020 году</t>
  </si>
  <si>
    <t>Запланировано программой на 2020 год                   ( первоначально)</t>
  </si>
  <si>
    <t>Ведомственная целевая программа «Развитие органов территориального общественного самоуправления станицы Владимирской Лабинского района на 2020 год» (Постановление администрации Владимирского сельского поселения Лабинского района от 09.10. 2019 г. №209 )</t>
  </si>
  <si>
    <t>Компенсационные выплаты, проведение мероприятия по наведению санитарного порядка</t>
  </si>
  <si>
    <t xml:space="preserve">  Ведомственая целевая программа «Обеспечение первичных  мер пожарной безопасности Владимирского сельского поселения Лабинского района на 2020 год». (Постановление администрации Владимирского сельского поселения Лабинского района от  11.10. 2019 г. №214)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</si>
  <si>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</t>
  </si>
  <si>
    <t xml:space="preserve">Обеспечение прав граждан на получение полной и достоверной информации о деятельности органов власти. </t>
  </si>
  <si>
    <t>Ведомственная целевая программа «Информационное обеспечение и сопровождение деятельности администрации Владимирского сельского поселения Лабинского района на 2020 год» (Постановление администрации Владимирского сельского поселения Лабинского района от 11 октября 2019 года №212 )</t>
  </si>
  <si>
    <t>Ведомственная целевая программа «Совершенствование муниципальной информационной системы деятельности администрации Владимирского сельского поселения Лабинского района на 2020 год» (Постановление администрации Владимирского сельского поселения Лабинского района от 11 октября 2019 года №221 )</t>
  </si>
  <si>
    <t>Поддержка малого и среднего предпринимательства (баннера, листовки)</t>
  </si>
  <si>
    <t>Ведомственная целевая программа «Поддержка малого и среднего предпринимательства во Владимирском сельском поселении Лабинского района на 2020 год"(Постановление администрации Владимирского сельского поселения Лабинского района от  11.10. 2019 г. №213)</t>
  </si>
  <si>
    <t>Ведомственная целевая программа «Организация и осуществление мероприятий по работе с детьми и молодежью Владимирского сельского поселения Лабинского района на 2020 год»(Постановление администрации Владимирского сельского поселения Лабинского района от  11.10. 2019 г. №211)</t>
  </si>
  <si>
    <t>Ведомственная целевая программа «Обеспечение безбарьерной среды жизнедеятельности для инвалидов и других маломобильных граждан Владимирского сельского поселения Лабинского района на 2020 год» (Постановление администрации Владимирского сельского поселения Лабинского района от  11.10. 2019 г. №216 )</t>
  </si>
  <si>
    <t>Ведомственная целевая программа «Противодействие коррупции во Владимирском сельском поселении Лабинского района на 2020 год»  (Постановление администрации Владимирского сельского поселения Лабинского района от  02.03.2020 г. №16 )</t>
  </si>
  <si>
    <t>Реализация мероприятий ведомственной программы "Охрана общественного правопорядка на территории Владимирского сельского поселения Лабинского района на 2020 год."(Постановление администрации Владимирского сельского поселения Лабинского района от  11.10.20109 г. №215 )</t>
  </si>
  <si>
    <t>Ведомственная целевая программа «Строительство, реконструкция, капитальный ремонт и ремонт автомобильных дорог общего пользования местного значения на территории Владимирского сельского поселения Лабинского раона на 2020год»                                       ( постановление  администрации Владимирского сельского поселения от 02.03.2020 г.№17</t>
  </si>
  <si>
    <t xml:space="preserve">Ведомственная целевая программа 
«Обеспечение сохранности воинского захоронения на территории Владимирского сельского поселения Лабинского района «Братская могила 60 советских воинов, погибших в боях с фашисткими захватчиками и Мемориал «Скорбящая мать» 1942-1943 гг.»    ( постановление  администрации Владимирского сельского поселения от 10.01.2020 г.№1)
</t>
  </si>
  <si>
    <t xml:space="preserve">Проведение мероприятий по восстановлению (ремонту, благоустройству) воинских захоронений, установке мемориальных знаков на воинских захоронениях, нанесению имен погибших при защите отечества на мемориальные сооружения воинских захоронений по месту захоронения </t>
  </si>
  <si>
    <t xml:space="preserve">  по  состоянию на 01.07.2020 г.</t>
  </si>
  <si>
    <t>Освоено по состоянию на 01.07.2020 г.</t>
  </si>
  <si>
    <t>Процент освоения по состоянию на 01.07.2020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</si>
</sst>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3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/>
    </xf>
    <xf numFmtId="164" fontId="18" fillId="43" borderId="10" xfId="0" applyNumberFormat="1" applyFont="1" applyFill="1" applyBorder="1" applyAlignment="1">
      <alignment horizontal="center"/>
    </xf>
    <xf numFmtId="164" fontId="18" fillId="42" borderId="10" xfId="0" applyNumberFormat="1" applyFont="1" applyFill="1" applyBorder="1" applyAlignment="1" applyProtection="1">
      <alignment horizontal="center"/>
      <protection locked="0"/>
    </xf>
    <xf numFmtId="164" fontId="18" fillId="42" borderId="10" xfId="0" applyNumberFormat="1" applyFont="1" applyFill="1" applyBorder="1" applyAlignment="1">
      <alignment horizontal="center"/>
    </xf>
    <xf numFmtId="0" fontId="23" fillId="42" borderId="10" xfId="0" applyFont="1" applyFill="1" applyBorder="1" applyAlignment="1" applyProtection="1">
      <alignment horizontal="left" vertical="top" wrapText="1"/>
      <protection locked="0"/>
    </xf>
    <xf numFmtId="0" fontId="18" fillId="42" borderId="10" xfId="0" applyFont="1" applyFill="1" applyBorder="1" applyAlignment="1" applyProtection="1">
      <alignment horizontal="center"/>
      <protection locked="0"/>
    </xf>
    <xf numFmtId="49" fontId="24" fillId="42" borderId="10" xfId="0" applyNumberFormat="1" applyFont="1" applyFill="1" applyBorder="1" applyAlignment="1" applyProtection="1">
      <alignment horizontal="left" vertical="top" wrapText="1"/>
      <protection locked="0"/>
    </xf>
    <xf numFmtId="165" fontId="18" fillId="42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>
      <alignment horizontal="left" vertical="top" wrapText="1"/>
    </xf>
    <xf numFmtId="165" fontId="18" fillId="43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>
      <alignment horizontal="left" vertical="top" wrapText="1"/>
    </xf>
    <xf numFmtId="165" fontId="26" fillId="43" borderId="10" xfId="0" applyNumberFormat="1" applyFont="1" applyFill="1" applyBorder="1" applyAlignment="1">
      <alignment horizontal="center"/>
    </xf>
    <xf numFmtId="164" fontId="26" fillId="43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3" borderId="11" xfId="0" applyNumberFormat="1" applyFont="1" applyFill="1" applyBorder="1" applyAlignment="1">
      <alignment horizontal="center"/>
    </xf>
    <xf numFmtId="0" fontId="25" fillId="43" borderId="12" xfId="0" applyFont="1" applyFill="1" applyBorder="1" applyAlignment="1" applyProtection="1">
      <alignment horizontal="center"/>
      <protection locked="0"/>
    </xf>
    <xf numFmtId="0" fontId="18" fillId="43" borderId="12" xfId="0" applyFont="1" applyFill="1" applyBorder="1" applyAlignment="1">
      <alignment horizontal="left" vertical="top" wrapText="1"/>
    </xf>
    <xf numFmtId="0" fontId="28" fillId="42" borderId="13" xfId="0" applyFont="1" applyFill="1" applyBorder="1" applyAlignment="1">
      <alignment horizontal="center"/>
    </xf>
    <xf numFmtId="0" fontId="29" fillId="43" borderId="14" xfId="0" applyFont="1" applyFill="1" applyBorder="1" applyAlignment="1">
      <alignment horizontal="justify"/>
    </xf>
    <xf numFmtId="0" fontId="24" fillId="0" borderId="0" xfId="0" applyFont="1" applyAlignment="1">
      <alignment wrapText="1"/>
    </xf>
    <xf numFmtId="164" fontId="24" fillId="42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42" borderId="10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center" vertical="center" wrapText="1"/>
    </xf>
    <xf numFmtId="49" fontId="24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42" borderId="13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9" fillId="0" borderId="15" xfId="0" applyFont="1" applyBorder="1" applyAlignment="1">
      <alignment horizontal="center"/>
    </xf>
    <xf numFmtId="0" fontId="18" fillId="42" borderId="10" xfId="0" applyFont="1" applyFill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SheetLayoutView="100" zoomScalePageLayoutView="0" workbookViewId="0" topLeftCell="D1">
      <selection activeCell="O22" sqref="O22"/>
    </sheetView>
  </sheetViews>
  <sheetFormatPr defaultColWidth="9.140625" defaultRowHeight="12.75"/>
  <cols>
    <col min="1" max="1" width="5.57421875" style="0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2.75">
      <c r="A1" s="3"/>
      <c r="B1" s="4"/>
      <c r="C1" s="4"/>
      <c r="D1" s="5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</row>
    <row r="2" spans="1:19" ht="1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24.7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0.5" customHeight="1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9.25" customHeight="1">
      <c r="A5" s="50" t="s">
        <v>0</v>
      </c>
      <c r="B5" s="51" t="s">
        <v>1</v>
      </c>
      <c r="C5" s="51" t="s">
        <v>2</v>
      </c>
      <c r="D5" s="52" t="s">
        <v>22</v>
      </c>
      <c r="E5" s="52"/>
      <c r="F5" s="52"/>
      <c r="G5" s="52"/>
      <c r="H5" s="53" t="s">
        <v>3</v>
      </c>
      <c r="I5" s="53"/>
      <c r="J5" s="53"/>
      <c r="K5" s="53"/>
      <c r="L5" s="54" t="s">
        <v>40</v>
      </c>
      <c r="M5" s="54"/>
      <c r="N5" s="54"/>
      <c r="O5" s="54"/>
      <c r="P5" s="55" t="s">
        <v>41</v>
      </c>
      <c r="Q5" s="55"/>
      <c r="R5" s="55"/>
      <c r="S5" s="55"/>
    </row>
    <row r="6" spans="1:19" ht="12.75" customHeight="1">
      <c r="A6" s="50"/>
      <c r="B6" s="51"/>
      <c r="C6" s="51"/>
      <c r="D6" s="51" t="s">
        <v>4</v>
      </c>
      <c r="E6" s="51" t="s">
        <v>5</v>
      </c>
      <c r="F6" s="51"/>
      <c r="G6" s="51"/>
      <c r="H6" s="51" t="s">
        <v>4</v>
      </c>
      <c r="I6" s="51" t="s">
        <v>5</v>
      </c>
      <c r="J6" s="51"/>
      <c r="K6" s="51"/>
      <c r="L6" s="51" t="s">
        <v>4</v>
      </c>
      <c r="M6" s="51" t="s">
        <v>5</v>
      </c>
      <c r="N6" s="51"/>
      <c r="O6" s="51"/>
      <c r="P6" s="51" t="s">
        <v>4</v>
      </c>
      <c r="Q6" s="51" t="s">
        <v>5</v>
      </c>
      <c r="R6" s="51"/>
      <c r="S6" s="51"/>
    </row>
    <row r="7" spans="1:19" ht="12.75">
      <c r="A7" s="50"/>
      <c r="B7" s="51"/>
      <c r="C7" s="51"/>
      <c r="D7" s="51"/>
      <c r="E7" s="9" t="s">
        <v>6</v>
      </c>
      <c r="F7" s="9" t="s">
        <v>7</v>
      </c>
      <c r="G7" s="10" t="s">
        <v>8</v>
      </c>
      <c r="H7" s="51"/>
      <c r="I7" s="9" t="s">
        <v>6</v>
      </c>
      <c r="J7" s="9" t="s">
        <v>7</v>
      </c>
      <c r="K7" s="11" t="s">
        <v>8</v>
      </c>
      <c r="L7" s="51"/>
      <c r="M7" s="9" t="s">
        <v>6</v>
      </c>
      <c r="N7" s="9" t="s">
        <v>7</v>
      </c>
      <c r="O7" s="11" t="s">
        <v>8</v>
      </c>
      <c r="P7" s="51"/>
      <c r="Q7" s="9" t="s">
        <v>6</v>
      </c>
      <c r="R7" s="9" t="s">
        <v>7</v>
      </c>
      <c r="S7" s="11" t="s">
        <v>8</v>
      </c>
    </row>
    <row r="8" spans="1:19" ht="18.75" customHeight="1">
      <c r="A8" s="56" t="s">
        <v>9</v>
      </c>
      <c r="B8" s="56"/>
      <c r="C8" s="5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08.75" customHeight="1">
      <c r="A9" s="38">
        <v>1</v>
      </c>
      <c r="B9" s="43" t="s">
        <v>23</v>
      </c>
      <c r="C9" s="44" t="s">
        <v>24</v>
      </c>
      <c r="D9" s="35">
        <f>E9</f>
        <v>243.2</v>
      </c>
      <c r="E9" s="14">
        <v>243.2</v>
      </c>
      <c r="F9" s="15">
        <v>0</v>
      </c>
      <c r="G9" s="15">
        <v>0</v>
      </c>
      <c r="H9" s="13">
        <f>I9</f>
        <v>243.2</v>
      </c>
      <c r="I9" s="15">
        <v>243.2</v>
      </c>
      <c r="J9" s="15">
        <v>0</v>
      </c>
      <c r="K9" s="15">
        <v>0</v>
      </c>
      <c r="L9" s="13">
        <f aca="true" t="shared" si="0" ref="L9:L17">M9</f>
        <v>136.6</v>
      </c>
      <c r="M9" s="14">
        <v>136.6</v>
      </c>
      <c r="N9" s="15">
        <v>0</v>
      </c>
      <c r="O9" s="15">
        <v>0</v>
      </c>
      <c r="P9" s="13">
        <f>L9/H9*100</f>
        <v>56.16776315789473</v>
      </c>
      <c r="Q9" s="13">
        <f>M9/I9*100</f>
        <v>56.16776315789473</v>
      </c>
      <c r="R9" s="15">
        <v>0</v>
      </c>
      <c r="S9" s="15">
        <v>0</v>
      </c>
    </row>
    <row r="10" spans="1:19" ht="147" customHeight="1">
      <c r="A10" s="38">
        <v>2</v>
      </c>
      <c r="B10" s="43" t="s">
        <v>29</v>
      </c>
      <c r="C10" s="44" t="s">
        <v>26</v>
      </c>
      <c r="D10" s="35">
        <f>E10</f>
        <v>205</v>
      </c>
      <c r="E10" s="14">
        <v>205</v>
      </c>
      <c r="F10" s="15">
        <v>0</v>
      </c>
      <c r="G10" s="15">
        <v>0</v>
      </c>
      <c r="H10" s="13">
        <f>I10</f>
        <v>205</v>
      </c>
      <c r="I10" s="15">
        <v>205</v>
      </c>
      <c r="J10" s="15">
        <v>0</v>
      </c>
      <c r="K10" s="15">
        <v>0</v>
      </c>
      <c r="L10" s="13">
        <f t="shared" si="0"/>
        <v>74.1</v>
      </c>
      <c r="M10" s="14">
        <v>74.1</v>
      </c>
      <c r="N10" s="15">
        <v>0</v>
      </c>
      <c r="O10" s="15">
        <v>0</v>
      </c>
      <c r="P10" s="13">
        <f aca="true" t="shared" si="1" ref="P10:P18">L10/H10*100</f>
        <v>36.146341463414636</v>
      </c>
      <c r="Q10" s="13">
        <f aca="true" t="shared" si="2" ref="Q10:Q18">M10/I10*100</f>
        <v>36.146341463414636</v>
      </c>
      <c r="R10" s="15">
        <v>0</v>
      </c>
      <c r="S10" s="15">
        <v>0</v>
      </c>
    </row>
    <row r="11" spans="1:19" ht="120.75" customHeight="1">
      <c r="A11" s="38">
        <v>3</v>
      </c>
      <c r="B11" s="43" t="s">
        <v>25</v>
      </c>
      <c r="C11" s="45" t="s">
        <v>11</v>
      </c>
      <c r="D11" s="35">
        <f>E11</f>
        <v>60</v>
      </c>
      <c r="E11" s="14">
        <v>60</v>
      </c>
      <c r="F11" s="15" t="s">
        <v>10</v>
      </c>
      <c r="G11" s="15" t="s">
        <v>10</v>
      </c>
      <c r="H11" s="13">
        <f>I11</f>
        <v>60</v>
      </c>
      <c r="I11" s="15">
        <v>60</v>
      </c>
      <c r="J11" s="15"/>
      <c r="K11" s="15">
        <v>0</v>
      </c>
      <c r="L11" s="13">
        <f t="shared" si="0"/>
        <v>25.2</v>
      </c>
      <c r="M11" s="14">
        <v>25.2</v>
      </c>
      <c r="N11" s="15">
        <v>0</v>
      </c>
      <c r="O11" s="15">
        <v>0</v>
      </c>
      <c r="P11" s="13">
        <f t="shared" si="1"/>
        <v>42</v>
      </c>
      <c r="Q11" s="13">
        <f t="shared" si="2"/>
        <v>42</v>
      </c>
      <c r="R11" s="15">
        <v>0</v>
      </c>
      <c r="S11" s="15">
        <v>0</v>
      </c>
    </row>
    <row r="12" spans="1:19" ht="119.25" customHeight="1">
      <c r="A12" s="38">
        <v>4</v>
      </c>
      <c r="B12" s="43" t="s">
        <v>28</v>
      </c>
      <c r="C12" s="44" t="s">
        <v>27</v>
      </c>
      <c r="D12" s="35">
        <f aca="true" t="shared" si="3" ref="D12:D18">E12</f>
        <v>210</v>
      </c>
      <c r="E12" s="19">
        <v>210</v>
      </c>
      <c r="F12" s="15" t="s">
        <v>10</v>
      </c>
      <c r="G12" s="15" t="s">
        <v>10</v>
      </c>
      <c r="H12" s="13">
        <f aca="true" t="shared" si="4" ref="H12:H18">I12</f>
        <v>210</v>
      </c>
      <c r="I12" s="15">
        <v>210</v>
      </c>
      <c r="J12" s="15">
        <v>0</v>
      </c>
      <c r="K12" s="15">
        <v>0</v>
      </c>
      <c r="L12" s="13">
        <f t="shared" si="0"/>
        <v>89.7</v>
      </c>
      <c r="M12" s="19">
        <v>89.7</v>
      </c>
      <c r="N12" s="15">
        <v>0</v>
      </c>
      <c r="O12" s="15">
        <v>0</v>
      </c>
      <c r="P12" s="13">
        <f t="shared" si="1"/>
        <v>42.714285714285715</v>
      </c>
      <c r="Q12" s="13">
        <f t="shared" si="2"/>
        <v>42.714285714285715</v>
      </c>
      <c r="R12" s="15">
        <v>0</v>
      </c>
      <c r="S12" s="15">
        <v>0</v>
      </c>
    </row>
    <row r="13" spans="1:19" ht="111.75" customHeight="1">
      <c r="A13" s="38">
        <v>5</v>
      </c>
      <c r="B13" s="43" t="s">
        <v>31</v>
      </c>
      <c r="C13" s="44" t="s">
        <v>30</v>
      </c>
      <c r="D13" s="35">
        <f>E13</f>
        <v>20</v>
      </c>
      <c r="E13" s="19">
        <v>20</v>
      </c>
      <c r="F13" s="15" t="s">
        <v>10</v>
      </c>
      <c r="G13" s="15" t="s">
        <v>10</v>
      </c>
      <c r="H13" s="13">
        <f>I13</f>
        <v>20</v>
      </c>
      <c r="I13" s="15">
        <v>20</v>
      </c>
      <c r="J13" s="15">
        <v>0</v>
      </c>
      <c r="K13" s="15">
        <v>0</v>
      </c>
      <c r="L13" s="13">
        <f t="shared" si="0"/>
        <v>13.8</v>
      </c>
      <c r="M13" s="19">
        <v>13.8</v>
      </c>
      <c r="N13" s="15">
        <v>0</v>
      </c>
      <c r="O13" s="15">
        <v>0</v>
      </c>
      <c r="P13" s="13">
        <f t="shared" si="1"/>
        <v>69</v>
      </c>
      <c r="Q13" s="13">
        <f t="shared" si="2"/>
        <v>69</v>
      </c>
      <c r="R13" s="15">
        <v>0</v>
      </c>
      <c r="S13" s="15">
        <v>0</v>
      </c>
    </row>
    <row r="14" spans="1:19" ht="138.75" customHeight="1">
      <c r="A14" s="38">
        <v>6</v>
      </c>
      <c r="B14" s="46" t="s">
        <v>32</v>
      </c>
      <c r="C14" s="44" t="s">
        <v>16</v>
      </c>
      <c r="D14" s="35">
        <f>E14</f>
        <v>65</v>
      </c>
      <c r="E14" s="19">
        <v>65</v>
      </c>
      <c r="F14" s="15">
        <v>0</v>
      </c>
      <c r="G14" s="15">
        <v>0</v>
      </c>
      <c r="H14" s="13">
        <f>I14</f>
        <v>65</v>
      </c>
      <c r="I14" s="15">
        <v>65</v>
      </c>
      <c r="J14" s="15">
        <v>0</v>
      </c>
      <c r="K14" s="15">
        <v>0</v>
      </c>
      <c r="L14" s="13">
        <f t="shared" si="0"/>
        <v>17.9</v>
      </c>
      <c r="M14" s="19">
        <v>17.9</v>
      </c>
      <c r="N14" s="15">
        <v>0</v>
      </c>
      <c r="O14" s="15">
        <v>0</v>
      </c>
      <c r="P14" s="13">
        <f t="shared" si="1"/>
        <v>27.538461538461533</v>
      </c>
      <c r="Q14" s="13">
        <f t="shared" si="2"/>
        <v>27.538461538461533</v>
      </c>
      <c r="R14" s="15">
        <v>0</v>
      </c>
      <c r="S14" s="15">
        <v>0</v>
      </c>
    </row>
    <row r="15" spans="1:19" ht="144" customHeight="1">
      <c r="A15" s="38">
        <v>7</v>
      </c>
      <c r="B15" s="43" t="s">
        <v>33</v>
      </c>
      <c r="C15" s="44" t="s">
        <v>17</v>
      </c>
      <c r="D15" s="35">
        <f>E15</f>
        <v>50</v>
      </c>
      <c r="E15" s="19">
        <v>50</v>
      </c>
      <c r="F15" s="15">
        <v>0</v>
      </c>
      <c r="G15" s="15">
        <v>0</v>
      </c>
      <c r="H15" s="13">
        <f>I15</f>
        <v>50</v>
      </c>
      <c r="I15" s="15">
        <v>50</v>
      </c>
      <c r="J15" s="15">
        <v>0</v>
      </c>
      <c r="K15" s="15">
        <v>0</v>
      </c>
      <c r="L15" s="13">
        <f t="shared" si="0"/>
        <v>49.4</v>
      </c>
      <c r="M15" s="19">
        <v>49.4</v>
      </c>
      <c r="N15" s="15">
        <v>0</v>
      </c>
      <c r="O15" s="15">
        <v>0</v>
      </c>
      <c r="P15" s="13">
        <f t="shared" si="1"/>
        <v>98.8</v>
      </c>
      <c r="Q15" s="13">
        <f t="shared" si="2"/>
        <v>98.8</v>
      </c>
      <c r="R15" s="15">
        <v>0</v>
      </c>
      <c r="S15" s="15">
        <v>0</v>
      </c>
    </row>
    <row r="16" spans="1:19" ht="135.75" customHeight="1">
      <c r="A16" s="38">
        <v>8</v>
      </c>
      <c r="B16" s="43" t="s">
        <v>34</v>
      </c>
      <c r="C16" s="44" t="s">
        <v>18</v>
      </c>
      <c r="D16" s="35">
        <f>E16</f>
        <v>0</v>
      </c>
      <c r="E16" s="19">
        <v>0</v>
      </c>
      <c r="F16" s="15"/>
      <c r="G16" s="15"/>
      <c r="H16" s="13">
        <f>I16</f>
        <v>20</v>
      </c>
      <c r="I16" s="15">
        <v>20</v>
      </c>
      <c r="J16" s="15">
        <v>0</v>
      </c>
      <c r="K16" s="15">
        <v>0</v>
      </c>
      <c r="L16" s="13">
        <f t="shared" si="0"/>
        <v>7.1</v>
      </c>
      <c r="M16" s="19">
        <v>7.1</v>
      </c>
      <c r="N16" s="15">
        <v>0</v>
      </c>
      <c r="O16" s="15">
        <v>0</v>
      </c>
      <c r="P16" s="13">
        <f t="shared" si="1"/>
        <v>35.5</v>
      </c>
      <c r="Q16" s="13">
        <f t="shared" si="2"/>
        <v>35.5</v>
      </c>
      <c r="R16" s="15">
        <v>0</v>
      </c>
      <c r="S16" s="15">
        <v>0</v>
      </c>
    </row>
    <row r="17" spans="1:19" ht="129" customHeight="1">
      <c r="A17" s="38">
        <v>9</v>
      </c>
      <c r="B17" s="43" t="s">
        <v>35</v>
      </c>
      <c r="C17" s="44" t="s">
        <v>19</v>
      </c>
      <c r="D17" s="35">
        <f t="shared" si="3"/>
        <v>68</v>
      </c>
      <c r="E17" s="19">
        <v>68</v>
      </c>
      <c r="F17" s="15">
        <v>0</v>
      </c>
      <c r="G17" s="15">
        <v>0</v>
      </c>
      <c r="H17" s="13">
        <f t="shared" si="4"/>
        <v>68</v>
      </c>
      <c r="I17" s="15">
        <v>68</v>
      </c>
      <c r="J17" s="15">
        <v>0</v>
      </c>
      <c r="K17" s="15">
        <v>0</v>
      </c>
      <c r="L17" s="13">
        <f t="shared" si="0"/>
        <v>18.9</v>
      </c>
      <c r="M17" s="19">
        <v>18.9</v>
      </c>
      <c r="N17" s="15">
        <v>0</v>
      </c>
      <c r="O17" s="15">
        <v>0</v>
      </c>
      <c r="P17" s="13">
        <f t="shared" si="1"/>
        <v>27.79411764705882</v>
      </c>
      <c r="Q17" s="13">
        <f t="shared" si="2"/>
        <v>27.79411764705882</v>
      </c>
      <c r="R17" s="15">
        <v>0</v>
      </c>
      <c r="S17" s="15">
        <v>0</v>
      </c>
    </row>
    <row r="18" spans="1:19" ht="32.25" customHeight="1">
      <c r="A18" s="36">
        <v>1</v>
      </c>
      <c r="B18" s="39"/>
      <c r="C18" s="37"/>
      <c r="D18" s="13">
        <f t="shared" si="3"/>
        <v>921.2</v>
      </c>
      <c r="E18" s="21">
        <f>SUM(E9:E17)</f>
        <v>921.2</v>
      </c>
      <c r="F18" s="21">
        <v>0</v>
      </c>
      <c r="G18" s="21">
        <v>0</v>
      </c>
      <c r="H18" s="13">
        <f t="shared" si="4"/>
        <v>941.2</v>
      </c>
      <c r="I18" s="21">
        <f>SUM(I9:I17)</f>
        <v>941.2</v>
      </c>
      <c r="J18" s="21">
        <v>0</v>
      </c>
      <c r="K18" s="21">
        <v>0</v>
      </c>
      <c r="L18" s="13">
        <f>M18</f>
        <v>432.69999999999993</v>
      </c>
      <c r="M18" s="21">
        <f>SUM(M9:M17)</f>
        <v>432.69999999999993</v>
      </c>
      <c r="N18" s="21">
        <v>0</v>
      </c>
      <c r="O18" s="21">
        <v>0</v>
      </c>
      <c r="P18" s="13">
        <f t="shared" si="1"/>
        <v>45.97322566935826</v>
      </c>
      <c r="Q18" s="13">
        <f t="shared" si="2"/>
        <v>45.97322566935826</v>
      </c>
      <c r="R18" s="21">
        <v>0</v>
      </c>
      <c r="S18" s="21">
        <v>0</v>
      </c>
    </row>
    <row r="19" spans="1:19" ht="32.25" customHeight="1">
      <c r="A19" s="57" t="s">
        <v>12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38" customHeight="1">
      <c r="A20" s="47">
        <v>1</v>
      </c>
      <c r="B20" s="40" t="s">
        <v>36</v>
      </c>
      <c r="C20" s="41" t="s">
        <v>20</v>
      </c>
      <c r="D20" s="13">
        <f>E20+F20</f>
        <v>0</v>
      </c>
      <c r="E20" s="14">
        <v>0</v>
      </c>
      <c r="F20" s="14">
        <v>0</v>
      </c>
      <c r="G20" s="14">
        <v>0</v>
      </c>
      <c r="H20" s="22">
        <f aca="true" t="shared" si="5" ref="H20:H28">I20+J20+K20</f>
        <v>10970.4</v>
      </c>
      <c r="I20" s="14">
        <v>2210.9</v>
      </c>
      <c r="J20" s="14">
        <v>8759.5</v>
      </c>
      <c r="K20" s="14">
        <v>0</v>
      </c>
      <c r="L20" s="13">
        <f aca="true" t="shared" si="6" ref="L20:L26">M20+N20+O20</f>
        <v>0</v>
      </c>
      <c r="M20" s="14">
        <v>0</v>
      </c>
      <c r="N20" s="14">
        <v>0</v>
      </c>
      <c r="O20" s="14">
        <v>0</v>
      </c>
      <c r="P20" s="13">
        <f aca="true" t="shared" si="7" ref="P20:Q22">L20/H20*100</f>
        <v>0</v>
      </c>
      <c r="Q20" s="13">
        <f t="shared" si="7"/>
        <v>0</v>
      </c>
      <c r="R20" s="13" t="e">
        <f aca="true" t="shared" si="8" ref="R20:R28">N20/F20*100</f>
        <v>#DIV/0!</v>
      </c>
      <c r="S20" s="13" t="e">
        <f aca="true" t="shared" si="9" ref="S20:S28">O20/G20*100</f>
        <v>#DIV/0!</v>
      </c>
    </row>
    <row r="21" spans="1:19" ht="161.25" customHeight="1">
      <c r="A21" s="12">
        <v>2</v>
      </c>
      <c r="B21" s="42" t="s">
        <v>37</v>
      </c>
      <c r="C21" s="42" t="s">
        <v>38</v>
      </c>
      <c r="D21" s="13">
        <f>E21+F21</f>
        <v>3698.5</v>
      </c>
      <c r="E21" s="14">
        <v>200</v>
      </c>
      <c r="F21" s="14">
        <v>3498.5</v>
      </c>
      <c r="G21" s="14">
        <v>1104.8</v>
      </c>
      <c r="H21" s="22">
        <f t="shared" si="5"/>
        <v>4400</v>
      </c>
      <c r="I21" s="14">
        <v>132</v>
      </c>
      <c r="J21" s="14">
        <v>1024.3</v>
      </c>
      <c r="K21" s="14">
        <v>3243.7</v>
      </c>
      <c r="L21" s="13">
        <f t="shared" si="6"/>
        <v>4159.7</v>
      </c>
      <c r="M21" s="14">
        <v>124.8</v>
      </c>
      <c r="N21" s="14">
        <v>968.4</v>
      </c>
      <c r="O21" s="14">
        <v>3066.5</v>
      </c>
      <c r="P21" s="13">
        <f t="shared" si="7"/>
        <v>94.53863636363636</v>
      </c>
      <c r="Q21" s="13">
        <f t="shared" si="7"/>
        <v>94.54545454545455</v>
      </c>
      <c r="R21" s="13">
        <f t="shared" si="8"/>
        <v>27.680434471916538</v>
      </c>
      <c r="S21" s="13">
        <f t="shared" si="9"/>
        <v>277.5615496017379</v>
      </c>
    </row>
    <row r="22" spans="1:19" ht="96" customHeight="1">
      <c r="A22" s="12"/>
      <c r="B22" s="42"/>
      <c r="C22" s="16"/>
      <c r="D22" s="13">
        <f aca="true" t="shared" si="10" ref="D22:D28">E22+F22+G22</f>
        <v>0</v>
      </c>
      <c r="E22" s="14"/>
      <c r="F22" s="19"/>
      <c r="G22" s="17"/>
      <c r="H22" s="22">
        <f t="shared" si="5"/>
        <v>0</v>
      </c>
      <c r="I22" s="14"/>
      <c r="J22" s="17"/>
      <c r="K22" s="17"/>
      <c r="L22" s="13">
        <f t="shared" si="6"/>
        <v>0</v>
      </c>
      <c r="M22" s="17"/>
      <c r="N22" s="19"/>
      <c r="O22" s="17"/>
      <c r="P22" s="13" t="e">
        <f t="shared" si="7"/>
        <v>#DIV/0!</v>
      </c>
      <c r="Q22" s="13" t="e">
        <f t="shared" si="7"/>
        <v>#DIV/0!</v>
      </c>
      <c r="R22" s="13" t="e">
        <f t="shared" si="8"/>
        <v>#DIV/0!</v>
      </c>
      <c r="S22" s="13" t="e">
        <f t="shared" si="9"/>
        <v>#DIV/0!</v>
      </c>
    </row>
    <row r="23" spans="1:19" ht="32.25" customHeight="1">
      <c r="A23" s="12"/>
      <c r="B23" s="16"/>
      <c r="C23" s="16"/>
      <c r="D23" s="13">
        <f t="shared" si="10"/>
        <v>0</v>
      </c>
      <c r="E23" s="17"/>
      <c r="F23" s="17"/>
      <c r="G23" s="17"/>
      <c r="H23" s="22">
        <f t="shared" si="5"/>
        <v>0</v>
      </c>
      <c r="I23" s="17"/>
      <c r="J23" s="17"/>
      <c r="K23" s="17"/>
      <c r="L23" s="13">
        <f t="shared" si="6"/>
        <v>0</v>
      </c>
      <c r="M23" s="17"/>
      <c r="N23" s="17"/>
      <c r="O23" s="17"/>
      <c r="P23" s="13" t="e">
        <f aca="true" t="shared" si="11" ref="P23:P28">L23/D23*100</f>
        <v>#DIV/0!</v>
      </c>
      <c r="Q23" s="13" t="e">
        <f aca="true" t="shared" si="12" ref="Q23:Q28">M23/E23*100</f>
        <v>#DIV/0!</v>
      </c>
      <c r="R23" s="13" t="e">
        <f t="shared" si="8"/>
        <v>#DIV/0!</v>
      </c>
      <c r="S23" s="13" t="e">
        <f t="shared" si="9"/>
        <v>#DIV/0!</v>
      </c>
    </row>
    <row r="24" spans="1:19" ht="32.25" customHeight="1">
      <c r="A24" s="12"/>
      <c r="B24" s="18"/>
      <c r="C24" s="18"/>
      <c r="D24" s="13">
        <f t="shared" si="10"/>
        <v>0</v>
      </c>
      <c r="E24" s="19"/>
      <c r="F24" s="19"/>
      <c r="G24" s="19"/>
      <c r="H24" s="22">
        <f t="shared" si="5"/>
        <v>0</v>
      </c>
      <c r="I24" s="19"/>
      <c r="J24" s="19"/>
      <c r="K24" s="19"/>
      <c r="L24" s="13">
        <f t="shared" si="6"/>
        <v>0</v>
      </c>
      <c r="M24" s="19"/>
      <c r="N24" s="19"/>
      <c r="O24" s="19"/>
      <c r="P24" s="13" t="e">
        <f t="shared" si="11"/>
        <v>#DIV/0!</v>
      </c>
      <c r="Q24" s="13" t="e">
        <f t="shared" si="12"/>
        <v>#DIV/0!</v>
      </c>
      <c r="R24" s="13" t="e">
        <f t="shared" si="8"/>
        <v>#DIV/0!</v>
      </c>
      <c r="S24" s="13" t="e">
        <f t="shared" si="9"/>
        <v>#DIV/0!</v>
      </c>
    </row>
    <row r="25" spans="1:19" ht="32.25" customHeight="1">
      <c r="A25" s="12"/>
      <c r="B25" s="18"/>
      <c r="C25" s="18"/>
      <c r="D25" s="13">
        <f t="shared" si="10"/>
        <v>0</v>
      </c>
      <c r="E25" s="19"/>
      <c r="F25" s="19"/>
      <c r="G25" s="19"/>
      <c r="H25" s="22">
        <f t="shared" si="5"/>
        <v>0</v>
      </c>
      <c r="I25" s="19"/>
      <c r="J25" s="19"/>
      <c r="K25" s="19"/>
      <c r="L25" s="13">
        <f t="shared" si="6"/>
        <v>0</v>
      </c>
      <c r="M25" s="19"/>
      <c r="N25" s="19"/>
      <c r="O25" s="19"/>
      <c r="P25" s="13" t="e">
        <f t="shared" si="11"/>
        <v>#DIV/0!</v>
      </c>
      <c r="Q25" s="13" t="e">
        <f t="shared" si="12"/>
        <v>#DIV/0!</v>
      </c>
      <c r="R25" s="13" t="e">
        <f t="shared" si="8"/>
        <v>#DIV/0!</v>
      </c>
      <c r="S25" s="13" t="e">
        <f t="shared" si="9"/>
        <v>#DIV/0!</v>
      </c>
    </row>
    <row r="26" spans="1:19" ht="32.25" customHeight="1">
      <c r="A26" s="12"/>
      <c r="B26" s="16"/>
      <c r="C26" s="16"/>
      <c r="D26" s="13">
        <f t="shared" si="10"/>
        <v>0</v>
      </c>
      <c r="E26" s="19"/>
      <c r="F26" s="19"/>
      <c r="G26" s="19"/>
      <c r="H26" s="22">
        <f t="shared" si="5"/>
        <v>0</v>
      </c>
      <c r="I26" s="19"/>
      <c r="J26" s="19"/>
      <c r="K26" s="19"/>
      <c r="L26" s="13">
        <f t="shared" si="6"/>
        <v>0</v>
      </c>
      <c r="M26" s="19"/>
      <c r="N26" s="19"/>
      <c r="O26" s="19"/>
      <c r="P26" s="13" t="e">
        <f t="shared" si="11"/>
        <v>#DIV/0!</v>
      </c>
      <c r="Q26" s="13" t="e">
        <f t="shared" si="12"/>
        <v>#DIV/0!</v>
      </c>
      <c r="R26" s="13" t="e">
        <f t="shared" si="8"/>
        <v>#DIV/0!</v>
      </c>
      <c r="S26" s="13" t="e">
        <f t="shared" si="9"/>
        <v>#DIV/0!</v>
      </c>
    </row>
    <row r="27" spans="1:19" ht="32.25" customHeight="1">
      <c r="A27" s="12"/>
      <c r="B27" s="16"/>
      <c r="C27" s="18"/>
      <c r="D27" s="13">
        <f t="shared" si="10"/>
        <v>0</v>
      </c>
      <c r="E27" s="19"/>
      <c r="F27" s="19"/>
      <c r="G27" s="19"/>
      <c r="H27" s="22">
        <f t="shared" si="5"/>
        <v>0</v>
      </c>
      <c r="I27" s="19"/>
      <c r="J27" s="19"/>
      <c r="K27" s="19"/>
      <c r="L27" s="13"/>
      <c r="M27" s="19"/>
      <c r="N27" s="19"/>
      <c r="O27" s="19"/>
      <c r="P27" s="13" t="e">
        <f t="shared" si="11"/>
        <v>#DIV/0!</v>
      </c>
      <c r="Q27" s="13" t="e">
        <f t="shared" si="12"/>
        <v>#DIV/0!</v>
      </c>
      <c r="R27" s="13" t="e">
        <f t="shared" si="8"/>
        <v>#DIV/0!</v>
      </c>
      <c r="S27" s="13" t="e">
        <f t="shared" si="9"/>
        <v>#DIV/0!</v>
      </c>
    </row>
    <row r="28" spans="1:19" ht="32.25" customHeight="1">
      <c r="A28" s="12"/>
      <c r="B28" s="18"/>
      <c r="C28" s="18"/>
      <c r="D28" s="13">
        <f t="shared" si="10"/>
        <v>0</v>
      </c>
      <c r="E28" s="19"/>
      <c r="F28" s="19"/>
      <c r="G28" s="19"/>
      <c r="H28" s="22">
        <f t="shared" si="5"/>
        <v>0</v>
      </c>
      <c r="I28" s="19"/>
      <c r="J28" s="19"/>
      <c r="K28" s="19"/>
      <c r="L28" s="13">
        <f>N28</f>
        <v>0</v>
      </c>
      <c r="M28" s="19"/>
      <c r="N28" s="19"/>
      <c r="O28" s="19"/>
      <c r="P28" s="13" t="e">
        <f t="shared" si="11"/>
        <v>#DIV/0!</v>
      </c>
      <c r="Q28" s="13" t="e">
        <f t="shared" si="12"/>
        <v>#DIV/0!</v>
      </c>
      <c r="R28" s="13" t="e">
        <f t="shared" si="8"/>
        <v>#DIV/0!</v>
      </c>
      <c r="S28" s="13" t="e">
        <f t="shared" si="9"/>
        <v>#DIV/0!</v>
      </c>
    </row>
    <row r="29" spans="1:19" ht="32.25" customHeight="1">
      <c r="A29" s="12"/>
      <c r="B29" s="18"/>
      <c r="C29" s="18"/>
      <c r="D29" s="13"/>
      <c r="E29" s="19"/>
      <c r="F29" s="19"/>
      <c r="G29" s="19"/>
      <c r="H29" s="22"/>
      <c r="I29" s="19"/>
      <c r="J29" s="19"/>
      <c r="K29" s="19"/>
      <c r="L29" s="13"/>
      <c r="M29" s="19"/>
      <c r="N29" s="19"/>
      <c r="O29" s="19"/>
      <c r="P29" s="13"/>
      <c r="Q29" s="13"/>
      <c r="R29" s="13"/>
      <c r="S29" s="13"/>
    </row>
    <row r="30" spans="1:19" ht="32.25" customHeight="1">
      <c r="A30" s="12"/>
      <c r="B30" s="18"/>
      <c r="C30" s="18"/>
      <c r="D30" s="13">
        <f>E30+F30+G30</f>
        <v>0</v>
      </c>
      <c r="E30" s="19"/>
      <c r="F30" s="19"/>
      <c r="G30" s="19"/>
      <c r="H30" s="22">
        <f>I30+J30+K30</f>
        <v>0</v>
      </c>
      <c r="I30" s="19"/>
      <c r="J30" s="19"/>
      <c r="K30" s="19"/>
      <c r="L30" s="13">
        <f>M30+N30+O30</f>
        <v>0</v>
      </c>
      <c r="M30" s="19"/>
      <c r="N30" s="19"/>
      <c r="O30" s="19"/>
      <c r="P30" s="13" t="e">
        <f>L30/D30*100</f>
        <v>#DIV/0!</v>
      </c>
      <c r="Q30" s="13" t="e">
        <f>M30/E30*100</f>
        <v>#DIV/0!</v>
      </c>
      <c r="R30" s="13" t="e">
        <f>N30/F30*100</f>
        <v>#DIV/0!</v>
      </c>
      <c r="S30" s="13" t="e">
        <f>O30/G30*100</f>
        <v>#DIV/0!</v>
      </c>
    </row>
    <row r="31" spans="1:19" ht="32.25" customHeight="1">
      <c r="A31" s="12"/>
      <c r="B31" s="18"/>
      <c r="C31" s="18"/>
      <c r="D31" s="13"/>
      <c r="E31" s="19"/>
      <c r="F31" s="19"/>
      <c r="G31" s="19"/>
      <c r="H31" s="22"/>
      <c r="I31" s="19"/>
      <c r="J31" s="19"/>
      <c r="K31" s="19"/>
      <c r="L31" s="13"/>
      <c r="M31" s="19"/>
      <c r="N31" s="19"/>
      <c r="O31" s="19"/>
      <c r="P31" s="13"/>
      <c r="Q31" s="13"/>
      <c r="R31" s="13"/>
      <c r="S31" s="13"/>
    </row>
    <row r="32" spans="1:19" ht="32.25" customHeight="1">
      <c r="A32" s="12"/>
      <c r="B32" s="18"/>
      <c r="C32" s="18"/>
      <c r="D32" s="13">
        <f>E32+F32+G32</f>
        <v>0</v>
      </c>
      <c r="E32" s="19"/>
      <c r="F32" s="19"/>
      <c r="G32" s="19"/>
      <c r="H32" s="22">
        <f>I32+J32+K32</f>
        <v>0</v>
      </c>
      <c r="I32" s="19"/>
      <c r="J32" s="19"/>
      <c r="K32" s="19"/>
      <c r="L32" s="13">
        <f>M32+N32+O32</f>
        <v>0</v>
      </c>
      <c r="M32" s="19"/>
      <c r="N32" s="19"/>
      <c r="O32" s="19"/>
      <c r="P32" s="13" t="e">
        <f aca="true" t="shared" si="13" ref="P32:S34">L32/D32*100</f>
        <v>#DIV/0!</v>
      </c>
      <c r="Q32" s="13" t="e">
        <f t="shared" si="13"/>
        <v>#DIV/0!</v>
      </c>
      <c r="R32" s="13" t="e">
        <f t="shared" si="13"/>
        <v>#DIV/0!</v>
      </c>
      <c r="S32" s="13" t="e">
        <f t="shared" si="13"/>
        <v>#DIV/0!</v>
      </c>
    </row>
    <row r="33" spans="1:19" ht="32.25" customHeight="1">
      <c r="A33" s="23"/>
      <c r="B33" s="20" t="s">
        <v>13</v>
      </c>
      <c r="C33" s="20"/>
      <c r="D33" s="22">
        <f>D20+D21+D22+D23+D24+D25+D26+D27+D28</f>
        <v>3698.5</v>
      </c>
      <c r="E33" s="21">
        <f>SUM(E20:E32)</f>
        <v>200</v>
      </c>
      <c r="F33" s="22">
        <f>F20+F21+F22+F23+F24+F25+F26+F27+F28</f>
        <v>3498.5</v>
      </c>
      <c r="G33" s="21">
        <f>G20+G21</f>
        <v>1104.8</v>
      </c>
      <c r="H33" s="22">
        <f aca="true" t="shared" si="14" ref="H33:O33">H20+H21+H22+H23+H24+H25+H26+H27+H28</f>
        <v>15370.4</v>
      </c>
      <c r="I33" s="22">
        <f t="shared" si="14"/>
        <v>2342.9</v>
      </c>
      <c r="J33" s="22">
        <f t="shared" si="14"/>
        <v>9783.8</v>
      </c>
      <c r="K33" s="22">
        <f t="shared" si="14"/>
        <v>3243.7</v>
      </c>
      <c r="L33" s="22">
        <f t="shared" si="14"/>
        <v>4159.7</v>
      </c>
      <c r="M33" s="22">
        <f t="shared" si="14"/>
        <v>124.8</v>
      </c>
      <c r="N33" s="22">
        <f t="shared" si="14"/>
        <v>968.4</v>
      </c>
      <c r="O33" s="22">
        <f t="shared" si="14"/>
        <v>3066.5</v>
      </c>
      <c r="P33" s="13">
        <f t="shared" si="13"/>
        <v>112.46992023793429</v>
      </c>
      <c r="Q33" s="13">
        <f t="shared" si="13"/>
        <v>62.4</v>
      </c>
      <c r="R33" s="13">
        <f t="shared" si="13"/>
        <v>27.680434471916538</v>
      </c>
      <c r="S33" s="13">
        <f t="shared" si="13"/>
        <v>277.5615496017379</v>
      </c>
    </row>
    <row r="34" spans="1:19" s="28" customFormat="1" ht="45.75" customHeight="1">
      <c r="A34" s="24"/>
      <c r="B34" s="25" t="s">
        <v>14</v>
      </c>
      <c r="C34" s="25"/>
      <c r="D34" s="26">
        <f>D18+D33</f>
        <v>4619.7</v>
      </c>
      <c r="E34" s="26">
        <f aca="true" t="shared" si="15" ref="E34:N34">E18+E33</f>
        <v>1121.2</v>
      </c>
      <c r="F34" s="26">
        <f t="shared" si="15"/>
        <v>3498.5</v>
      </c>
      <c r="G34" s="26">
        <f t="shared" si="15"/>
        <v>1104.8</v>
      </c>
      <c r="H34" s="26">
        <f t="shared" si="15"/>
        <v>16311.6</v>
      </c>
      <c r="I34" s="26">
        <f t="shared" si="15"/>
        <v>3284.1000000000004</v>
      </c>
      <c r="J34" s="26">
        <f t="shared" si="15"/>
        <v>9783.8</v>
      </c>
      <c r="K34" s="26">
        <f t="shared" si="15"/>
        <v>3243.7</v>
      </c>
      <c r="L34" s="26">
        <f t="shared" si="15"/>
        <v>4592.4</v>
      </c>
      <c r="M34" s="26">
        <f t="shared" si="15"/>
        <v>557.4999999999999</v>
      </c>
      <c r="N34" s="26">
        <f t="shared" si="15"/>
        <v>968.4</v>
      </c>
      <c r="O34" s="27">
        <f>O33</f>
        <v>3066.5</v>
      </c>
      <c r="P34" s="27">
        <f t="shared" si="13"/>
        <v>99.40905253587896</v>
      </c>
      <c r="Q34" s="27">
        <f t="shared" si="13"/>
        <v>49.72351052443809</v>
      </c>
      <c r="R34" s="27">
        <f t="shared" si="13"/>
        <v>27.680434471916538</v>
      </c>
      <c r="S34" s="27">
        <f t="shared" si="13"/>
        <v>277.5615496017379</v>
      </c>
    </row>
    <row r="36" spans="2:11" ht="15">
      <c r="B36" s="29"/>
      <c r="C36" s="30"/>
      <c r="D36" s="31"/>
      <c r="E36" s="32"/>
      <c r="G36" s="33"/>
      <c r="H36" s="33"/>
      <c r="I36" s="33"/>
      <c r="J36" s="33"/>
      <c r="K36" s="33"/>
    </row>
    <row r="37" spans="2:15" ht="15">
      <c r="B37" s="29"/>
      <c r="C37" s="30"/>
      <c r="D37" s="31"/>
      <c r="E37" s="32"/>
      <c r="O37" s="33"/>
    </row>
    <row r="38" spans="2:5" ht="15">
      <c r="B38" s="29"/>
      <c r="C38" s="30"/>
      <c r="D38" s="31"/>
      <c r="E38" s="32"/>
    </row>
    <row r="39" spans="7:11" ht="12.75">
      <c r="G39" s="33"/>
      <c r="H39" s="33"/>
      <c r="I39" s="33"/>
      <c r="J39" s="33"/>
      <c r="K39" s="33"/>
    </row>
    <row r="40" ht="12.75">
      <c r="B40" s="34" t="s">
        <v>15</v>
      </c>
    </row>
  </sheetData>
  <sheetProtection/>
  <mergeCells count="19">
    <mergeCell ref="Q6:S6"/>
    <mergeCell ref="A8:S8"/>
    <mergeCell ref="A19:S19"/>
    <mergeCell ref="E6:G6"/>
    <mergeCell ref="H6:H7"/>
    <mergeCell ref="I6:K6"/>
    <mergeCell ref="L6:L7"/>
    <mergeCell ref="M6:O6"/>
    <mergeCell ref="P6:P7"/>
    <mergeCell ref="A2:S2"/>
    <mergeCell ref="A3:S3"/>
    <mergeCell ref="A5:A7"/>
    <mergeCell ref="B5:B7"/>
    <mergeCell ref="C5:C7"/>
    <mergeCell ref="D5:G5"/>
    <mergeCell ref="H5:K5"/>
    <mergeCell ref="L5:O5"/>
    <mergeCell ref="P5:S5"/>
    <mergeCell ref="D6:D7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2020-08-14T08:35:37Z</cp:lastPrinted>
  <dcterms:modified xsi:type="dcterms:W3CDTF">2020-08-14T10:14:04Z</dcterms:modified>
  <cp:category/>
  <cp:version/>
  <cp:contentType/>
  <cp:contentStatus/>
</cp:coreProperties>
</file>